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5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N18" i="1"/>
  <c r="M18" i="1"/>
  <c r="K18" i="1"/>
  <c r="J18" i="1"/>
  <c r="I18" i="1"/>
  <c r="H18" i="1"/>
  <c r="G18" i="1"/>
  <c r="F18" i="1"/>
  <c r="E18" i="1"/>
  <c r="D18" i="1"/>
  <c r="C18" i="1"/>
  <c r="N17" i="1"/>
  <c r="M17" i="1"/>
  <c r="K17" i="1"/>
  <c r="J17" i="1"/>
  <c r="I17" i="1"/>
  <c r="H17" i="1"/>
  <c r="G17" i="1"/>
  <c r="F17" i="1"/>
  <c r="E17" i="1"/>
  <c r="D17" i="1"/>
  <c r="C17" i="1"/>
  <c r="N16" i="1"/>
  <c r="M16" i="1"/>
  <c r="K16" i="1"/>
  <c r="J16" i="1"/>
  <c r="I16" i="1"/>
  <c r="H16" i="1"/>
  <c r="G16" i="1"/>
  <c r="F16" i="1"/>
  <c r="E16" i="1"/>
  <c r="D16" i="1"/>
  <c r="C16" i="1"/>
  <c r="N15" i="1"/>
  <c r="M15" i="1"/>
  <c r="L15" i="1" s="1"/>
  <c r="K15" i="1"/>
  <c r="J15" i="1"/>
  <c r="I15" i="1"/>
  <c r="H15" i="1"/>
  <c r="G15" i="1"/>
  <c r="F15" i="1"/>
  <c r="E15" i="1"/>
  <c r="D15" i="1"/>
  <c r="C15" i="1"/>
  <c r="N14" i="1"/>
  <c r="M14" i="1"/>
  <c r="K14" i="1"/>
  <c r="J14" i="1"/>
  <c r="I14" i="1"/>
  <c r="H14" i="1"/>
  <c r="G14" i="1"/>
  <c r="F14" i="1"/>
  <c r="E14" i="1"/>
  <c r="D14" i="1"/>
  <c r="C14" i="1"/>
  <c r="N13" i="1"/>
  <c r="M13" i="1"/>
  <c r="K13" i="1"/>
  <c r="J13" i="1"/>
  <c r="I13" i="1"/>
  <c r="I19" i="1" s="1"/>
  <c r="H13" i="1"/>
  <c r="G13" i="1"/>
  <c r="F13" i="1"/>
  <c r="E13" i="1"/>
  <c r="D13" i="1"/>
  <c r="C13" i="1"/>
  <c r="L13" i="1" l="1"/>
  <c r="N19" i="1"/>
  <c r="G19" i="1"/>
  <c r="L14" i="1"/>
  <c r="B16" i="1"/>
  <c r="F19" i="1"/>
  <c r="L17" i="1"/>
  <c r="B13" i="1"/>
  <c r="D19" i="1"/>
  <c r="H19" i="1"/>
  <c r="B15" i="1"/>
  <c r="B18" i="1"/>
  <c r="K19" i="1"/>
  <c r="L18" i="1"/>
  <c r="B14" i="1"/>
  <c r="L16" i="1"/>
  <c r="C19" i="1"/>
  <c r="J19" i="1"/>
  <c r="B17" i="1"/>
  <c r="E19" i="1"/>
  <c r="M19" i="1"/>
  <c r="L19" i="1" l="1"/>
  <c r="B19" i="1"/>
  <c r="G20" i="1" s="1"/>
  <c r="E20" i="1" l="1"/>
  <c r="K20" i="1"/>
  <c r="B20" i="1"/>
  <c r="C20" i="1"/>
  <c r="J20" i="1"/>
  <c r="H20" i="1"/>
  <c r="D20" i="1"/>
  <c r="I20" i="1"/>
  <c r="F20" i="1"/>
</calcChain>
</file>

<file path=xl/sharedStrings.xml><?xml version="1.0" encoding="utf-8"?>
<sst xmlns="http://schemas.openxmlformats.org/spreadsheetml/2006/main" count="30" uniqueCount="29">
  <si>
    <t>علاجات الأسنان بالوحدات حسب نوع العلاج و الوحدة والمنطقة الطبية</t>
  </si>
  <si>
    <t>نوع العلاج</t>
  </si>
  <si>
    <t>الجملة</t>
  </si>
  <si>
    <t>عدد الوحدات</t>
  </si>
  <si>
    <t>أخرى</t>
  </si>
  <si>
    <t>تقويم</t>
  </si>
  <si>
    <t>تركيب</t>
  </si>
  <si>
    <t>خلع</t>
  </si>
  <si>
    <t>حشو</t>
  </si>
  <si>
    <t>جراحى</t>
  </si>
  <si>
    <t>أعصاب</t>
  </si>
  <si>
    <t>لثة</t>
  </si>
  <si>
    <t>عام</t>
  </si>
  <si>
    <t>متردد</t>
  </si>
  <si>
    <t>جديد</t>
  </si>
  <si>
    <t>المنطقة</t>
  </si>
  <si>
    <t>دبى</t>
  </si>
  <si>
    <t>الشارقة</t>
  </si>
  <si>
    <t>عجمان</t>
  </si>
  <si>
    <t>أم القيوين</t>
  </si>
  <si>
    <t>رأس الخيمة</t>
  </si>
  <si>
    <t>الفجيرة</t>
  </si>
  <si>
    <t xml:space="preserve">الجملة  </t>
  </si>
  <si>
    <t>التوزيع النسبى</t>
  </si>
  <si>
    <t>متوســــط الزيارات لكل مترددعلي عيادات الأسنــــان بالوزارة  3.04  زيارة سنويا</t>
  </si>
  <si>
    <t>مركز الإحصاء والأبحاث</t>
  </si>
  <si>
    <t xml:space="preserve">جدول ( 53 )  </t>
  </si>
  <si>
    <t xml:space="preserve">المترددون  </t>
  </si>
  <si>
    <t xml:space="preserve">نوع العلاج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</si>
</sst>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  <font>
      <sz val="2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Border="1"/>
    <xf numFmtId="10" fontId="4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0</xdr:col>
      <xdr:colOff>942975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54838400" y="1247775"/>
          <a:ext cx="923925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301808</xdr:colOff>
      <xdr:row>0</xdr:row>
      <xdr:rowOff>133427</xdr:rowOff>
    </xdr:from>
    <xdr:to>
      <xdr:col>14</xdr:col>
      <xdr:colOff>89646</xdr:colOff>
      <xdr:row>5</xdr:row>
      <xdr:rowOff>92297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798295" y="133427"/>
          <a:ext cx="2656544" cy="7432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534</v>
          </cell>
        </row>
        <row r="16">
          <cell r="D16">
            <v>2789</v>
          </cell>
          <cell r="E16">
            <v>2620</v>
          </cell>
          <cell r="F16">
            <v>2842</v>
          </cell>
          <cell r="G16">
            <v>617</v>
          </cell>
          <cell r="H16">
            <v>3048</v>
          </cell>
          <cell r="I16">
            <v>200</v>
          </cell>
          <cell r="J16">
            <v>993</v>
          </cell>
          <cell r="K16">
            <v>1541</v>
          </cell>
          <cell r="L16">
            <v>1435</v>
          </cell>
          <cell r="N16">
            <v>8680</v>
          </cell>
          <cell r="O16">
            <v>3851</v>
          </cell>
        </row>
        <row r="40">
          <cell r="D40">
            <v>24956</v>
          </cell>
          <cell r="E40">
            <v>14881</v>
          </cell>
          <cell r="F40">
            <v>8440</v>
          </cell>
          <cell r="G40">
            <v>6895</v>
          </cell>
          <cell r="H40">
            <v>25386</v>
          </cell>
          <cell r="I40">
            <v>1275</v>
          </cell>
          <cell r="J40">
            <v>9007</v>
          </cell>
          <cell r="K40">
            <v>7246</v>
          </cell>
          <cell r="L40">
            <v>35345</v>
          </cell>
          <cell r="N40">
            <v>45233</v>
          </cell>
          <cell r="O40">
            <v>17240</v>
          </cell>
        </row>
        <row r="52">
          <cell r="D52">
            <v>9314</v>
          </cell>
          <cell r="E52">
            <v>1305</v>
          </cell>
          <cell r="F52">
            <v>1468</v>
          </cell>
          <cell r="G52">
            <v>1427</v>
          </cell>
          <cell r="H52">
            <v>7081</v>
          </cell>
          <cell r="I52">
            <v>218</v>
          </cell>
          <cell r="J52">
            <v>2363</v>
          </cell>
          <cell r="K52">
            <v>1734</v>
          </cell>
          <cell r="L52">
            <v>3067</v>
          </cell>
          <cell r="N52">
            <v>11193</v>
          </cell>
          <cell r="O52">
            <v>4930</v>
          </cell>
        </row>
        <row r="58">
          <cell r="D58">
            <v>15489</v>
          </cell>
          <cell r="E58">
            <v>3924</v>
          </cell>
          <cell r="F58">
            <v>3818</v>
          </cell>
          <cell r="G58">
            <v>1058</v>
          </cell>
          <cell r="H58">
            <v>8284</v>
          </cell>
          <cell r="I58">
            <v>143</v>
          </cell>
          <cell r="J58">
            <v>3144</v>
          </cell>
          <cell r="K58">
            <v>2522</v>
          </cell>
          <cell r="L58">
            <v>8411</v>
          </cell>
          <cell r="N58">
            <v>8759</v>
          </cell>
          <cell r="O58">
            <v>4261</v>
          </cell>
        </row>
        <row r="76">
          <cell r="D76">
            <v>7387</v>
          </cell>
          <cell r="E76">
            <v>2449</v>
          </cell>
          <cell r="F76">
            <v>3114</v>
          </cell>
          <cell r="G76">
            <v>1375</v>
          </cell>
          <cell r="H76">
            <v>15048</v>
          </cell>
          <cell r="I76">
            <v>2218</v>
          </cell>
          <cell r="J76">
            <v>5536</v>
          </cell>
          <cell r="K76">
            <v>3620</v>
          </cell>
          <cell r="L76">
            <v>8960</v>
          </cell>
          <cell r="N76">
            <v>21246</v>
          </cell>
          <cell r="O76">
            <v>14539</v>
          </cell>
        </row>
        <row r="98">
          <cell r="D98">
            <v>18362</v>
          </cell>
          <cell r="E98">
            <v>39</v>
          </cell>
          <cell r="F98">
            <v>1740</v>
          </cell>
          <cell r="G98">
            <v>2415</v>
          </cell>
          <cell r="H98">
            <v>11988</v>
          </cell>
          <cell r="I98">
            <v>1886</v>
          </cell>
          <cell r="J98">
            <v>4885</v>
          </cell>
          <cell r="K98">
            <v>4018</v>
          </cell>
          <cell r="L98">
            <v>10663</v>
          </cell>
          <cell r="N98">
            <v>26888</v>
          </cell>
          <cell r="O98">
            <v>14837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rightToLeft="1" tabSelected="1" zoomScale="85" zoomScaleNormal="85" workbookViewId="0">
      <selection activeCell="P10" sqref="P10"/>
    </sheetView>
  </sheetViews>
  <sheetFormatPr defaultRowHeight="12.75" x14ac:dyDescent="0.2"/>
  <cols>
    <col min="1" max="15" width="10.7109375" style="1" customWidth="1"/>
    <col min="16" max="16384" width="9.140625" style="1"/>
  </cols>
  <sheetData>
    <row r="1" spans="1: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48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12" customFormat="1" ht="54.95" customHeight="1" x14ac:dyDescent="0.35">
      <c r="A7" s="16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3" customFormat="1" ht="22.5" customHeight="1" x14ac:dyDescent="0.2">
      <c r="A8" s="19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13" customFormat="1" ht="25.5" customHeight="1" x14ac:dyDescent="0.2">
      <c r="A9" s="19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27.75" customHeight="1" x14ac:dyDescent="0.2">
      <c r="A10" s="20" t="s">
        <v>1</v>
      </c>
      <c r="B10" s="21" t="s">
        <v>2</v>
      </c>
      <c r="C10" s="21" t="s">
        <v>28</v>
      </c>
      <c r="D10" s="21"/>
      <c r="E10" s="21"/>
      <c r="F10" s="21"/>
      <c r="G10" s="21"/>
      <c r="H10" s="21"/>
      <c r="I10" s="21"/>
      <c r="J10" s="21"/>
      <c r="K10" s="21"/>
      <c r="L10" s="21" t="s">
        <v>27</v>
      </c>
      <c r="M10" s="21"/>
      <c r="N10" s="21"/>
      <c r="O10" s="14" t="s">
        <v>3</v>
      </c>
    </row>
    <row r="11" spans="1:15" ht="24.75" customHeight="1" x14ac:dyDescent="0.2">
      <c r="A11" s="20"/>
      <c r="B11" s="21"/>
      <c r="C11" s="14" t="s">
        <v>4</v>
      </c>
      <c r="D11" s="14" t="s">
        <v>5</v>
      </c>
      <c r="E11" s="14" t="s">
        <v>6</v>
      </c>
      <c r="F11" s="14" t="s">
        <v>7</v>
      </c>
      <c r="G11" s="14" t="s">
        <v>8</v>
      </c>
      <c r="H11" s="14" t="s">
        <v>9</v>
      </c>
      <c r="I11" s="14" t="s">
        <v>10</v>
      </c>
      <c r="J11" s="14" t="s">
        <v>11</v>
      </c>
      <c r="K11" s="14" t="s">
        <v>12</v>
      </c>
      <c r="L11" s="14" t="s">
        <v>2</v>
      </c>
      <c r="M11" s="14" t="s">
        <v>13</v>
      </c>
      <c r="N11" s="14" t="s">
        <v>14</v>
      </c>
      <c r="O11" s="15"/>
    </row>
    <row r="12" spans="1:15" ht="31.5" customHeight="1" x14ac:dyDescent="0.2">
      <c r="A12" s="5" t="s">
        <v>15</v>
      </c>
      <c r="B12" s="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2"/>
    </row>
    <row r="13" spans="1:15" ht="35.1" customHeight="1" x14ac:dyDescent="0.2">
      <c r="A13" s="7" t="s">
        <v>16</v>
      </c>
      <c r="B13" s="9">
        <f t="shared" ref="B13:B18" si="0">SUM(C13:K13)</f>
        <v>16085</v>
      </c>
      <c r="C13" s="8">
        <f>'[1]علاجات الأسنان'!D16</f>
        <v>2789</v>
      </c>
      <c r="D13" s="8">
        <f>'[1]علاجات الأسنان'!E16</f>
        <v>2620</v>
      </c>
      <c r="E13" s="8">
        <f>'[1]علاجات الأسنان'!F16</f>
        <v>2842</v>
      </c>
      <c r="F13" s="8">
        <f>'[1]علاجات الأسنان'!G16</f>
        <v>617</v>
      </c>
      <c r="G13" s="8">
        <f>'[1]علاجات الأسنان'!H16</f>
        <v>3048</v>
      </c>
      <c r="H13" s="8">
        <f>'[1]علاجات الأسنان'!I16</f>
        <v>200</v>
      </c>
      <c r="I13" s="8">
        <f>'[1]علاجات الأسنان'!J16</f>
        <v>993</v>
      </c>
      <c r="J13" s="8">
        <f>'[1]علاجات الأسنان'!K16</f>
        <v>1541</v>
      </c>
      <c r="K13" s="8">
        <f>'[1]علاجات الأسنان'!L16</f>
        <v>1435</v>
      </c>
      <c r="L13" s="8">
        <f t="shared" ref="L13:L18" si="1">SUM(M13:N13)</f>
        <v>12531</v>
      </c>
      <c r="M13" s="8">
        <f>'[1]علاجات الأسنان'!N16</f>
        <v>8680</v>
      </c>
      <c r="N13" s="8">
        <f>'[1]علاجات الأسنان'!O16</f>
        <v>3851</v>
      </c>
      <c r="O13" s="8">
        <v>9</v>
      </c>
    </row>
    <row r="14" spans="1:15" ht="35.1" customHeight="1" x14ac:dyDescent="0.2">
      <c r="A14" s="7" t="s">
        <v>17</v>
      </c>
      <c r="B14" s="9">
        <f t="shared" si="0"/>
        <v>133431</v>
      </c>
      <c r="C14" s="8">
        <f>'[1]علاجات الأسنان'!D40</f>
        <v>24956</v>
      </c>
      <c r="D14" s="8">
        <f>'[1]علاجات الأسنان'!E40</f>
        <v>14881</v>
      </c>
      <c r="E14" s="8">
        <f>'[1]علاجات الأسنان'!F40</f>
        <v>8440</v>
      </c>
      <c r="F14" s="8">
        <f>'[1]علاجات الأسنان'!G40</f>
        <v>6895</v>
      </c>
      <c r="G14" s="8">
        <f>'[1]علاجات الأسنان'!H40</f>
        <v>25386</v>
      </c>
      <c r="H14" s="8">
        <f>'[1]علاجات الأسنان'!I40</f>
        <v>1275</v>
      </c>
      <c r="I14" s="8">
        <f>'[1]علاجات الأسنان'!J40</f>
        <v>9007</v>
      </c>
      <c r="J14" s="8">
        <f>'[1]علاجات الأسنان'!K40</f>
        <v>7246</v>
      </c>
      <c r="K14" s="8">
        <f>'[1]علاجات الأسنان'!L40</f>
        <v>35345</v>
      </c>
      <c r="L14" s="8">
        <f t="shared" si="1"/>
        <v>62473</v>
      </c>
      <c r="M14" s="8">
        <f>'[1]علاجات الأسنان'!N40</f>
        <v>45233</v>
      </c>
      <c r="N14" s="8">
        <f>'[1]علاجات الأسنان'!O40</f>
        <v>17240</v>
      </c>
      <c r="O14" s="8">
        <v>23</v>
      </c>
    </row>
    <row r="15" spans="1:15" ht="35.1" customHeight="1" x14ac:dyDescent="0.2">
      <c r="A15" s="7" t="s">
        <v>18</v>
      </c>
      <c r="B15" s="9">
        <f t="shared" si="0"/>
        <v>27977</v>
      </c>
      <c r="C15" s="8">
        <f>'[1]علاجات الأسنان'!D52</f>
        <v>9314</v>
      </c>
      <c r="D15" s="8">
        <f>'[1]علاجات الأسنان'!E52</f>
        <v>1305</v>
      </c>
      <c r="E15" s="8">
        <f>'[1]علاجات الأسنان'!F52</f>
        <v>1468</v>
      </c>
      <c r="F15" s="8">
        <f>'[1]علاجات الأسنان'!G52</f>
        <v>1427</v>
      </c>
      <c r="G15" s="8">
        <f>'[1]علاجات الأسنان'!H52</f>
        <v>7081</v>
      </c>
      <c r="H15" s="8">
        <f>'[1]علاجات الأسنان'!I52</f>
        <v>218</v>
      </c>
      <c r="I15" s="8">
        <f>'[1]علاجات الأسنان'!J52</f>
        <v>2363</v>
      </c>
      <c r="J15" s="8">
        <f>'[1]علاجات الأسنان'!K52</f>
        <v>1734</v>
      </c>
      <c r="K15" s="8">
        <f>'[1]علاجات الأسنان'!L52</f>
        <v>3067</v>
      </c>
      <c r="L15" s="8">
        <f t="shared" si="1"/>
        <v>16123</v>
      </c>
      <c r="M15" s="8">
        <f>'[1]علاجات الأسنان'!N52</f>
        <v>11193</v>
      </c>
      <c r="N15" s="8">
        <f>'[1]علاجات الأسنان'!O52</f>
        <v>4930</v>
      </c>
      <c r="O15" s="8">
        <v>5</v>
      </c>
    </row>
    <row r="16" spans="1:15" ht="35.1" customHeight="1" x14ac:dyDescent="0.2">
      <c r="A16" s="7" t="s">
        <v>19</v>
      </c>
      <c r="B16" s="9">
        <f t="shared" si="0"/>
        <v>46793</v>
      </c>
      <c r="C16" s="8">
        <f>'[1]علاجات الأسنان'!D58</f>
        <v>15489</v>
      </c>
      <c r="D16" s="8">
        <f>'[1]علاجات الأسنان'!E58</f>
        <v>3924</v>
      </c>
      <c r="E16" s="8">
        <f>'[1]علاجات الأسنان'!F58</f>
        <v>3818</v>
      </c>
      <c r="F16" s="8">
        <f>'[1]علاجات الأسنان'!G58</f>
        <v>1058</v>
      </c>
      <c r="G16" s="8">
        <f>'[1]علاجات الأسنان'!H58</f>
        <v>8284</v>
      </c>
      <c r="H16" s="8">
        <f>'[1]علاجات الأسنان'!I58</f>
        <v>143</v>
      </c>
      <c r="I16" s="8">
        <f>'[1]علاجات الأسنان'!J58</f>
        <v>3144</v>
      </c>
      <c r="J16" s="8">
        <f>'[1]علاجات الأسنان'!K58</f>
        <v>2522</v>
      </c>
      <c r="K16" s="8">
        <f>'[1]علاجات الأسنان'!L58</f>
        <v>8411</v>
      </c>
      <c r="L16" s="8">
        <f t="shared" si="1"/>
        <v>13020</v>
      </c>
      <c r="M16" s="8">
        <f>'[1]علاجات الأسنان'!N58</f>
        <v>8759</v>
      </c>
      <c r="N16" s="8">
        <f>'[1]علاجات الأسنان'!O58</f>
        <v>4261</v>
      </c>
      <c r="O16" s="8">
        <v>5</v>
      </c>
    </row>
    <row r="17" spans="1:15" ht="35.1" customHeight="1" x14ac:dyDescent="0.2">
      <c r="A17" s="7" t="s">
        <v>20</v>
      </c>
      <c r="B17" s="9">
        <f>SUM(C17:K17)</f>
        <v>49707</v>
      </c>
      <c r="C17" s="8">
        <f>'[1]علاجات الأسنان'!D76</f>
        <v>7387</v>
      </c>
      <c r="D17" s="8">
        <f>'[1]علاجات الأسنان'!E76</f>
        <v>2449</v>
      </c>
      <c r="E17" s="8">
        <f>'[1]علاجات الأسنان'!F76</f>
        <v>3114</v>
      </c>
      <c r="F17" s="8">
        <f>'[1]علاجات الأسنان'!G76</f>
        <v>1375</v>
      </c>
      <c r="G17" s="8">
        <f>'[1]علاجات الأسنان'!H76</f>
        <v>15048</v>
      </c>
      <c r="H17" s="8">
        <f>'[1]علاجات الأسنان'!I76</f>
        <v>2218</v>
      </c>
      <c r="I17" s="8">
        <f>'[1]علاجات الأسنان'!J76</f>
        <v>5536</v>
      </c>
      <c r="J17" s="8">
        <f>'[1]علاجات الأسنان'!K76</f>
        <v>3620</v>
      </c>
      <c r="K17" s="8">
        <f>'[1]علاجات الأسنان'!L76</f>
        <v>8960</v>
      </c>
      <c r="L17" s="8">
        <f>SUM(M17:N17)</f>
        <v>35785</v>
      </c>
      <c r="M17" s="8">
        <f>'[1]علاجات الأسنان'!N76</f>
        <v>21246</v>
      </c>
      <c r="N17" s="8">
        <f>'[1]علاجات الأسنان'!O76</f>
        <v>14539</v>
      </c>
      <c r="O17" s="8">
        <v>17</v>
      </c>
    </row>
    <row r="18" spans="1:15" ht="35.1" customHeight="1" x14ac:dyDescent="0.2">
      <c r="A18" s="7" t="s">
        <v>21</v>
      </c>
      <c r="B18" s="9">
        <f t="shared" si="0"/>
        <v>55996</v>
      </c>
      <c r="C18" s="8">
        <f>'[1]علاجات الأسنان'!D98</f>
        <v>18362</v>
      </c>
      <c r="D18" s="8">
        <f>'[1]علاجات الأسنان'!E98</f>
        <v>39</v>
      </c>
      <c r="E18" s="8">
        <f>'[1]علاجات الأسنان'!F98</f>
        <v>1740</v>
      </c>
      <c r="F18" s="8">
        <f>'[1]علاجات الأسنان'!G98</f>
        <v>2415</v>
      </c>
      <c r="G18" s="8">
        <f>'[1]علاجات الأسنان'!H98</f>
        <v>11988</v>
      </c>
      <c r="H18" s="8">
        <f>'[1]علاجات الأسنان'!I98</f>
        <v>1886</v>
      </c>
      <c r="I18" s="8">
        <f>'[1]علاجات الأسنان'!J98</f>
        <v>4885</v>
      </c>
      <c r="J18" s="8">
        <f>'[1]علاجات الأسنان'!K98</f>
        <v>4018</v>
      </c>
      <c r="K18" s="8">
        <f>'[1]علاجات الأسنان'!L98</f>
        <v>10663</v>
      </c>
      <c r="L18" s="8">
        <f t="shared" si="1"/>
        <v>41725</v>
      </c>
      <c r="M18" s="8">
        <f>'[1]علاجات الأسنان'!N98</f>
        <v>26888</v>
      </c>
      <c r="N18" s="8">
        <f>'[1]علاجات الأسنان'!O98</f>
        <v>14837</v>
      </c>
      <c r="O18" s="8">
        <v>15</v>
      </c>
    </row>
    <row r="19" spans="1:15" ht="35.1" customHeight="1" x14ac:dyDescent="0.2">
      <c r="A19" s="11" t="s">
        <v>22</v>
      </c>
      <c r="B19" s="9">
        <f t="shared" ref="B19:N19" si="2">SUM(B13:B18)</f>
        <v>329989</v>
      </c>
      <c r="C19" s="9">
        <f t="shared" si="2"/>
        <v>78297</v>
      </c>
      <c r="D19" s="9">
        <f t="shared" si="2"/>
        <v>25218</v>
      </c>
      <c r="E19" s="9">
        <f t="shared" si="2"/>
        <v>21422</v>
      </c>
      <c r="F19" s="9">
        <f t="shared" si="2"/>
        <v>13787</v>
      </c>
      <c r="G19" s="9">
        <f t="shared" si="2"/>
        <v>70835</v>
      </c>
      <c r="H19" s="9">
        <f t="shared" si="2"/>
        <v>5940</v>
      </c>
      <c r="I19" s="9">
        <f t="shared" si="2"/>
        <v>25928</v>
      </c>
      <c r="J19" s="9">
        <f t="shared" si="2"/>
        <v>20681</v>
      </c>
      <c r="K19" s="9">
        <f t="shared" si="2"/>
        <v>67881</v>
      </c>
      <c r="L19" s="9">
        <f t="shared" si="2"/>
        <v>181657</v>
      </c>
      <c r="M19" s="9">
        <f t="shared" si="2"/>
        <v>121999</v>
      </c>
      <c r="N19" s="9">
        <f t="shared" si="2"/>
        <v>59658</v>
      </c>
      <c r="O19" s="9">
        <f>SUM(O13:O18)</f>
        <v>74</v>
      </c>
    </row>
    <row r="20" spans="1:15" s="2" customFormat="1" ht="66.75" customHeight="1" x14ac:dyDescent="0.2">
      <c r="A20" s="7" t="s">
        <v>23</v>
      </c>
      <c r="B20" s="10">
        <f>B19/B19</f>
        <v>1</v>
      </c>
      <c r="C20" s="6">
        <f>C19/B19</f>
        <v>0.23727154541515019</v>
      </c>
      <c r="D20" s="6">
        <f>D19/B19</f>
        <v>7.6420729175821017E-2</v>
      </c>
      <c r="E20" s="6">
        <f>E19/B19</f>
        <v>6.49173154256657E-2</v>
      </c>
      <c r="F20" s="6">
        <f>F19/B19</f>
        <v>4.178018055147293E-2</v>
      </c>
      <c r="G20" s="6">
        <f>G19/B19</f>
        <v>0.21465867044052983</v>
      </c>
      <c r="H20" s="6">
        <f>SUM(H19/B19)</f>
        <v>1.8000600020000666E-2</v>
      </c>
      <c r="I20" s="6">
        <f>SUM(I19/B19)</f>
        <v>7.857231604689853E-2</v>
      </c>
      <c r="J20" s="6">
        <f>SUM(J19/B19)</f>
        <v>6.2671786029231277E-2</v>
      </c>
      <c r="K20" s="6">
        <f>SUM(K19/B19)</f>
        <v>0.20570685689522983</v>
      </c>
      <c r="L20" s="18" t="s">
        <v>24</v>
      </c>
      <c r="M20" s="18"/>
      <c r="N20" s="18"/>
      <c r="O20" s="18"/>
    </row>
    <row r="21" spans="1:15" s="2" customFormat="1" x14ac:dyDescent="0.2">
      <c r="D21" s="3"/>
    </row>
  </sheetData>
  <mergeCells count="22">
    <mergeCell ref="A7:O7"/>
    <mergeCell ref="A1:O6"/>
    <mergeCell ref="L20:O20"/>
    <mergeCell ref="A8:O8"/>
    <mergeCell ref="A9:O9"/>
    <mergeCell ref="A10:A11"/>
    <mergeCell ref="B10:B11"/>
    <mergeCell ref="C10:K10"/>
    <mergeCell ref="L10:N10"/>
    <mergeCell ref="O10:O12"/>
    <mergeCell ref="N11:N12"/>
    <mergeCell ref="C11:C12"/>
    <mergeCell ref="D11:D12"/>
    <mergeCell ref="J11:J12"/>
    <mergeCell ref="K11:K12"/>
    <mergeCell ref="L11:L12"/>
    <mergeCell ref="M11:M12"/>
    <mergeCell ref="E11:E12"/>
    <mergeCell ref="F11:F12"/>
    <mergeCell ref="G11:G12"/>
    <mergeCell ref="H11:H12"/>
    <mergeCell ref="I11:I12"/>
  </mergeCells>
  <pageMargins left="0" right="0" top="0" bottom="0" header="0.511811023622047" footer="0.511811023622047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TWUZXU4UYYY7-944396957-36640</_dlc_DocId>
    <_dlc_DocIdUrl xmlns="a5cd8edf-193d-454e-be79-0a753d5be6e1">
      <Url>http://localhost/_layouts/15/DocIdRedir.aspx?ID=TWUZXU4UYYY7-944396957-36640</Url>
      <Description>TWUZXU4UYYY7-944396957-36640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B82CAFC-C7EB-4E5A-9788-10E9B2D7B62C}"/>
</file>

<file path=customXml/itemProps2.xml><?xml version="1.0" encoding="utf-8"?>
<ds:datastoreItem xmlns:ds="http://schemas.openxmlformats.org/officeDocument/2006/customXml" ds:itemID="{84D0CAAC-8400-4D24-9CA2-2F3C6297815E}"/>
</file>

<file path=customXml/itemProps3.xml><?xml version="1.0" encoding="utf-8"?>
<ds:datastoreItem xmlns:ds="http://schemas.openxmlformats.org/officeDocument/2006/customXml" ds:itemID="{391EC7DA-F55B-4702-B1C1-B0E6770C35E2}"/>
</file>

<file path=customXml/itemProps4.xml><?xml version="1.0" encoding="utf-8"?>
<ds:datastoreItem xmlns:ds="http://schemas.openxmlformats.org/officeDocument/2006/customXml" ds:itemID="{EF302D64-9DEA-4FDF-A758-3D1CE837E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2020-11-28T12:01:30Z</cp:lastPrinted>
  <dcterms:created xsi:type="dcterms:W3CDTF">2020-11-17T09:01:24Z</dcterms:created>
  <dcterms:modified xsi:type="dcterms:W3CDTF">2020-12-28T15:43:03Z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153638da-0337-4853-8755-156c15285bae</vt:lpwstr>
  </property>
</Properties>
</file>